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6E2FA518-CEFB-431C-B796-082412075CFC}\"/>
    </mc:Choice>
  </mc:AlternateContent>
  <xr:revisionPtr revIDLastSave="0" documentId="13_ncr:1_{BAC4FD31-3766-4DE9-B3D3-D648B79AEACD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1" l="1"/>
  <c r="C47" i="1"/>
  <c r="C46" i="1"/>
  <c r="C45" i="1"/>
  <c r="B43" i="1"/>
  <c r="C43" i="1" s="1"/>
  <c r="C41" i="1"/>
  <c r="B29" i="1"/>
  <c r="B35" i="1"/>
  <c r="B13" i="1"/>
  <c r="B4" i="1"/>
  <c r="C44" i="1"/>
  <c r="C40" i="1"/>
  <c r="C39" i="1"/>
  <c r="C38" i="1"/>
  <c r="C26" i="1"/>
  <c r="C24" i="1"/>
  <c r="C23" i="1"/>
  <c r="C18" i="1"/>
  <c r="C12" i="1"/>
  <c r="C11" i="1"/>
  <c r="C10" i="1"/>
  <c r="C9" i="1"/>
  <c r="C7" i="1"/>
  <c r="D11" i="1" l="1"/>
  <c r="D13" i="1"/>
  <c r="D16" i="1"/>
  <c r="D14" i="1"/>
  <c r="D22" i="1"/>
  <c r="D21" i="1"/>
  <c r="D20" i="1"/>
  <c r="D19" i="1"/>
  <c r="D18" i="1"/>
  <c r="D17" i="1"/>
  <c r="D15" i="1"/>
  <c r="D12" i="1"/>
  <c r="D10" i="1"/>
  <c r="D9" i="1"/>
  <c r="D8" i="1"/>
  <c r="D7" i="1"/>
  <c r="D6" i="1"/>
  <c r="D5" i="1"/>
  <c r="D4" i="1"/>
  <c r="D3" i="1"/>
  <c r="D2" i="1"/>
  <c r="B61" i="1"/>
  <c r="C61" i="1" l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61" i="1" l="1"/>
</calcChain>
</file>

<file path=xl/sharedStrings.xml><?xml version="1.0" encoding="utf-8"?>
<sst xmlns="http://schemas.openxmlformats.org/spreadsheetml/2006/main" count="56" uniqueCount="56">
  <si>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</si>
  <si>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</si>
  <si>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</si>
  <si>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</si>
  <si>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</si>
  <si>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</si>
  <si>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</si>
  <si>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</si>
  <si>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</si>
  <si>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PROCESSING</t>
  </si>
  <si>
    <t>BENEFIT PROCESSING</t>
  </si>
  <si>
    <t>INSURANCE</t>
  </si>
  <si>
    <t>RECREATION</t>
  </si>
  <si>
    <t>STIPENDS</t>
  </si>
  <si>
    <t>INTER AGENCY RENTAL EXP</t>
  </si>
  <si>
    <t>CONSULTANTS</t>
  </si>
  <si>
    <t>EMPLOYEE/GUEST MEALS</t>
  </si>
  <si>
    <t>CAMPAIGNS AND EVENTS</t>
  </si>
  <si>
    <t>SPECIAL EVENTS</t>
  </si>
  <si>
    <t>FOOD</t>
  </si>
  <si>
    <t>PROGRAM EXPENSE</t>
  </si>
  <si>
    <t>PURCHASED SERVICES</t>
  </si>
  <si>
    <t>CABLE</t>
  </si>
  <si>
    <t>AUDIT FEES</t>
  </si>
  <si>
    <t>PROFESSIONAL FEES</t>
  </si>
  <si>
    <t>BOARD EXPENSES</t>
  </si>
  <si>
    <t>ADVERTISING - RECRUITMENT</t>
  </si>
  <si>
    <t>BANK CHARGES</t>
  </si>
  <si>
    <t>CREDIT CARD</t>
  </si>
  <si>
    <t>PROFESSIONAL LIABILITY INS</t>
  </si>
  <si>
    <t>DIRECTORS AND OFFICER INS</t>
  </si>
  <si>
    <t>BROKERAGE FEES</t>
  </si>
  <si>
    <t>LICENSES</t>
  </si>
  <si>
    <t>MOVING EXPENSES</t>
  </si>
  <si>
    <t>NETWORK &amp; COMPUTER EXPENSE</t>
  </si>
  <si>
    <t>SOFTWARE MAINTENANCE AND RENEWALS</t>
  </si>
  <si>
    <t>OFFFICE SUPPLIES</t>
  </si>
  <si>
    <t>OPERATING EXP</t>
  </si>
  <si>
    <t>PRINTING</t>
  </si>
  <si>
    <t>TELEPHONE</t>
  </si>
  <si>
    <t>SEMINARS</t>
  </si>
  <si>
    <t>DUES AND SUBS</t>
  </si>
  <si>
    <t>TEMPORARY HELP</t>
  </si>
  <si>
    <t>CREDIT AND CORI CHECKS</t>
  </si>
  <si>
    <t>TRAVEL LODGING</t>
  </si>
  <si>
    <t>TRAVEL MILEAGE</t>
  </si>
  <si>
    <t>TRAVEL OTHER</t>
  </si>
  <si>
    <t>MEETINGS</t>
  </si>
  <si>
    <t>AMOTIZATION INTANGIBLES</t>
  </si>
  <si>
    <t>PRIOR YEAR EXP</t>
  </si>
  <si>
    <t>POSTAGE</t>
  </si>
  <si>
    <t>taxes other</t>
  </si>
  <si>
    <t>CONTRIBUTIONS</t>
  </si>
  <si>
    <t>EQUITY TRANSFER</t>
  </si>
  <si>
    <t>BAD DEBT</t>
  </si>
  <si>
    <t>TEMP RESTRICTED ASSET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</si>
</sst>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164" fontId="0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/>
    </xf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right" vertical="center" wrapText="1" indent="1"/>
    </xf>
    <xf numFmtId="164" fontId="0" fillId="0" borderId="1" xfId="1" applyNumberFormat="1" applyFont="1" applyBorder="1" applyAlignment="1">
      <alignment horizontal="left" vertical="center" wrapText="1" indent="1"/>
    </xf>
    <xf numFmtId="164" fontId="0" fillId="0" borderId="0" xfId="1" applyNumberFormat="1" applyFont="1" applyAlignment="1">
      <alignment horizontal="left" vertical="center" wrapText="1"/>
    </xf>
    <xf numFmtId="164" fontId="0" fillId="0" borderId="0" xfId="1" applyNumberFormat="1" applyFont="1" applyAlignment="1">
      <alignment horizontal="left" vertical="center" wrapText="1" indent="1"/>
    </xf>
    <xf numFmtId="164" fontId="0" fillId="0" borderId="0" xfId="1" applyNumberFormat="1" applyFont="1" applyAlignment="1">
      <alignment horizontal="center" vertical="center" wrapText="1"/>
    </xf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1E12EDE0-8E49-4A6E-BB2A-6081F5A9F0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7" t="s">
        <v>4</v>
      </c>
    </row>
    <row r="2" spans="1:1" ht="18" x14ac:dyDescent="0.35">
      <c r="A2" s="8" t="s">
        <v>7</v>
      </c>
    </row>
    <row r="4" spans="1:1" ht="18" x14ac:dyDescent="0.35">
      <c r="A4" s="9" t="s">
        <v>5</v>
      </c>
    </row>
    <row r="5" spans="1:1" x14ac:dyDescent="0.3">
      <c r="A5" s="10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B49" sqref="B49"/>
    </sheetView>
  </sheetViews>
  <sheetFormatPr defaultColWidth="9.109375" defaultRowHeight="14.4" x14ac:dyDescent="0.3"/>
  <cols>
    <col min="1" max="1" width="40.109375" customWidth="1"/>
    <col min="2" max="2" width="30" style="22" customWidth="1"/>
    <col min="3" max="3" width="39.88671875" style="22" customWidth="1"/>
    <col min="4" max="4" width="31.5546875" style="22" customWidth="1"/>
    <col min="5" max="6" width="18.33203125" customWidth="1"/>
    <col min="7" max="7" width="24.109375" customWidth="1"/>
  </cols>
  <sheetData>
    <row r="1" spans="1:7" x14ac:dyDescent="0.3">
      <c r="A1" s="6" t="s">
        <v>0</v>
      </c>
      <c r="B1" s="16" t="s">
        <v>1</v>
      </c>
      <c r="C1" s="16" t="s">
        <v>2</v>
      </c>
      <c r="D1" s="16" t="s">
        <v>3</v>
      </c>
      <c r="E1" s="5"/>
      <c r="F1" s="5"/>
      <c r="G1" s="5"/>
    </row>
    <row r="2" spans="1:7" x14ac:dyDescent="0.3">
      <c r="A2" s="1" t="s">
        <v>9</v>
      </c>
      <c r="B2" s="11">
        <v>609914</v>
      </c>
      <c r="C2" s="11"/>
      <c r="D2" s="17">
        <f>B2-C2</f>
        <v>609914</v>
      </c>
      <c r="E2" s="3"/>
      <c r="F2" s="3"/>
      <c r="G2" s="3"/>
    </row>
    <row r="3" spans="1:7" x14ac:dyDescent="0.3">
      <c r="A3" s="1" t="s">
        <v>10</v>
      </c>
      <c r="B3" s="11">
        <v>15439</v>
      </c>
      <c r="C3" s="11"/>
      <c r="D3" s="17">
        <f t="shared" ref="D3:D22" si="0">B3-C3</f>
        <v>15439</v>
      </c>
      <c r="E3" s="3"/>
      <c r="F3" s="4"/>
      <c r="G3" s="3"/>
    </row>
    <row r="4" spans="1:7" x14ac:dyDescent="0.3">
      <c r="A4" s="1" t="s">
        <v>11</v>
      </c>
      <c r="B4" s="11">
        <f>12720+55698</f>
        <v>68418</v>
      </c>
      <c r="C4" s="11"/>
      <c r="D4" s="17">
        <f t="shared" si="0"/>
        <v>68418</v>
      </c>
      <c r="E4" s="3"/>
      <c r="F4" s="4"/>
      <c r="G4" s="4"/>
    </row>
    <row r="5" spans="1:7" x14ac:dyDescent="0.3">
      <c r="A5" s="2" t="s">
        <v>12</v>
      </c>
      <c r="B5" s="12">
        <v>405</v>
      </c>
      <c r="C5" s="12"/>
      <c r="D5" s="17">
        <f t="shared" si="0"/>
        <v>405</v>
      </c>
    </row>
    <row r="6" spans="1:7" x14ac:dyDescent="0.3">
      <c r="A6" s="2" t="s">
        <v>13</v>
      </c>
      <c r="B6" s="12">
        <v>6675</v>
      </c>
      <c r="C6" s="12"/>
      <c r="D6" s="17">
        <f t="shared" si="0"/>
        <v>6675</v>
      </c>
    </row>
    <row r="7" spans="1:7" x14ac:dyDescent="0.3">
      <c r="A7" s="2" t="s">
        <v>14</v>
      </c>
      <c r="B7" s="12">
        <v>273653</v>
      </c>
      <c r="C7" s="12">
        <f>B7</f>
        <v>273653</v>
      </c>
      <c r="D7" s="17">
        <f t="shared" si="0"/>
        <v>0</v>
      </c>
    </row>
    <row r="8" spans="1:7" x14ac:dyDescent="0.3">
      <c r="A8" s="2" t="s">
        <v>15</v>
      </c>
      <c r="B8" s="12">
        <v>1660238</v>
      </c>
      <c r="C8" s="12"/>
      <c r="D8" s="17">
        <f t="shared" si="0"/>
        <v>1660238</v>
      </c>
    </row>
    <row r="9" spans="1:7" x14ac:dyDescent="0.3">
      <c r="A9" s="2" t="s">
        <v>16</v>
      </c>
      <c r="B9" s="12">
        <v>14291</v>
      </c>
      <c r="C9" s="12">
        <f t="shared" ref="C9:C12" si="1">B9</f>
        <v>14291</v>
      </c>
      <c r="D9" s="17">
        <f t="shared" si="0"/>
        <v>0</v>
      </c>
    </row>
    <row r="10" spans="1:7" x14ac:dyDescent="0.3">
      <c r="A10" s="2" t="s">
        <v>17</v>
      </c>
      <c r="B10" s="12">
        <v>27473</v>
      </c>
      <c r="C10" s="12">
        <f t="shared" si="1"/>
        <v>27473</v>
      </c>
      <c r="D10" s="17">
        <f t="shared" si="0"/>
        <v>0</v>
      </c>
    </row>
    <row r="11" spans="1:7" x14ac:dyDescent="0.3">
      <c r="A11" s="2" t="s">
        <v>18</v>
      </c>
      <c r="B11" s="12">
        <v>1729</v>
      </c>
      <c r="C11" s="12">
        <f t="shared" si="1"/>
        <v>1729</v>
      </c>
      <c r="D11" s="17">
        <f t="shared" si="0"/>
        <v>0</v>
      </c>
    </row>
    <row r="12" spans="1:7" x14ac:dyDescent="0.3">
      <c r="A12" s="2" t="s">
        <v>19</v>
      </c>
      <c r="B12" s="12">
        <v>22477</v>
      </c>
      <c r="C12" s="12">
        <f t="shared" si="1"/>
        <v>22477</v>
      </c>
      <c r="D12" s="17">
        <f t="shared" si="0"/>
        <v>0</v>
      </c>
    </row>
    <row r="13" spans="1:7" x14ac:dyDescent="0.3">
      <c r="A13" s="2" t="s">
        <v>20</v>
      </c>
      <c r="B13" s="12">
        <f>339+12072</f>
        <v>12411</v>
      </c>
      <c r="C13" s="12"/>
      <c r="D13" s="17">
        <f t="shared" si="0"/>
        <v>12411</v>
      </c>
    </row>
    <row r="14" spans="1:7" x14ac:dyDescent="0.3">
      <c r="A14" s="2" t="s">
        <v>21</v>
      </c>
      <c r="B14" s="12">
        <v>180234</v>
      </c>
      <c r="C14" s="12"/>
      <c r="D14" s="17">
        <f t="shared" si="0"/>
        <v>180234</v>
      </c>
    </row>
    <row r="15" spans="1:7" x14ac:dyDescent="0.3">
      <c r="A15" s="2" t="s">
        <v>22</v>
      </c>
      <c r="B15" s="12">
        <v>8282</v>
      </c>
      <c r="C15" s="12"/>
      <c r="D15" s="17">
        <f t="shared" si="0"/>
        <v>8282</v>
      </c>
    </row>
    <row r="16" spans="1:7" x14ac:dyDescent="0.3">
      <c r="A16" s="2" t="s">
        <v>23</v>
      </c>
      <c r="B16" s="12">
        <v>97768</v>
      </c>
      <c r="C16" s="12"/>
      <c r="D16" s="17">
        <f t="shared" si="0"/>
        <v>97768</v>
      </c>
    </row>
    <row r="17" spans="1:4" x14ac:dyDescent="0.3">
      <c r="A17" s="2" t="s">
        <v>24</v>
      </c>
      <c r="B17" s="12">
        <v>21876</v>
      </c>
      <c r="C17" s="12"/>
      <c r="D17" s="17">
        <f t="shared" si="0"/>
        <v>21876</v>
      </c>
    </row>
    <row r="18" spans="1:4" x14ac:dyDescent="0.3">
      <c r="A18" s="2" t="s">
        <v>25</v>
      </c>
      <c r="B18" s="12">
        <v>207</v>
      </c>
      <c r="C18" s="12">
        <f>B18</f>
        <v>207</v>
      </c>
      <c r="D18" s="17">
        <f t="shared" si="0"/>
        <v>0</v>
      </c>
    </row>
    <row r="19" spans="1:4" x14ac:dyDescent="0.3">
      <c r="A19" s="2" t="s">
        <v>26</v>
      </c>
      <c r="B19" s="12">
        <v>90781</v>
      </c>
      <c r="C19" s="12"/>
      <c r="D19" s="17">
        <f t="shared" si="0"/>
        <v>90781</v>
      </c>
    </row>
    <row r="20" spans="1:4" x14ac:dyDescent="0.3">
      <c r="A20" s="2" t="s">
        <v>27</v>
      </c>
      <c r="B20" s="12">
        <v>79478</v>
      </c>
      <c r="C20" s="12"/>
      <c r="D20" s="17">
        <f t="shared" si="0"/>
        <v>79478</v>
      </c>
    </row>
    <row r="21" spans="1:4" x14ac:dyDescent="0.3">
      <c r="A21" s="2" t="s">
        <v>28</v>
      </c>
      <c r="B21" s="12">
        <v>3721</v>
      </c>
      <c r="C21" s="12"/>
      <c r="D21" s="17">
        <f t="shared" si="0"/>
        <v>3721</v>
      </c>
    </row>
    <row r="22" spans="1:4" x14ac:dyDescent="0.3">
      <c r="A22" s="2" t="s">
        <v>29</v>
      </c>
      <c r="B22" s="12">
        <v>36410</v>
      </c>
      <c r="C22" s="12"/>
      <c r="D22" s="17">
        <f t="shared" si="0"/>
        <v>36410</v>
      </c>
    </row>
    <row r="23" spans="1:4" x14ac:dyDescent="0.3">
      <c r="A23" s="2" t="s">
        <v>30</v>
      </c>
      <c r="B23" s="12">
        <v>3076</v>
      </c>
      <c r="C23" s="12">
        <f t="shared" ref="C23:C24" si="2">B23</f>
        <v>3076</v>
      </c>
      <c r="D23" s="17">
        <f t="shared" ref="D23:D42" si="3">B23-C23</f>
        <v>0</v>
      </c>
    </row>
    <row r="24" spans="1:4" x14ac:dyDescent="0.3">
      <c r="A24" s="2" t="s">
        <v>31</v>
      </c>
      <c r="B24" s="12">
        <v>151525</v>
      </c>
      <c r="C24" s="12">
        <f t="shared" si="2"/>
        <v>151525</v>
      </c>
      <c r="D24" s="17">
        <f t="shared" si="3"/>
        <v>0</v>
      </c>
    </row>
    <row r="25" spans="1:4" x14ac:dyDescent="0.3">
      <c r="A25" s="1" t="s">
        <v>32</v>
      </c>
      <c r="B25" s="11">
        <v>10490</v>
      </c>
      <c r="C25" s="11"/>
      <c r="D25" s="17">
        <f t="shared" si="3"/>
        <v>10490</v>
      </c>
    </row>
    <row r="26" spans="1:4" x14ac:dyDescent="0.3">
      <c r="A26" s="1" t="s">
        <v>33</v>
      </c>
      <c r="B26" s="11">
        <v>1048</v>
      </c>
      <c r="C26" s="12">
        <f>B26</f>
        <v>1048</v>
      </c>
      <c r="D26" s="17">
        <f t="shared" si="3"/>
        <v>0</v>
      </c>
    </row>
    <row r="27" spans="1:4" x14ac:dyDescent="0.3">
      <c r="A27" s="1" t="s">
        <v>34</v>
      </c>
      <c r="B27" s="11">
        <v>263314</v>
      </c>
      <c r="C27" s="11"/>
      <c r="D27" s="17">
        <f t="shared" si="3"/>
        <v>263314</v>
      </c>
    </row>
    <row r="28" spans="1:4" x14ac:dyDescent="0.3">
      <c r="A28" s="2" t="s">
        <v>35</v>
      </c>
      <c r="B28" s="12">
        <v>1071365</v>
      </c>
      <c r="C28" s="12"/>
      <c r="D28" s="17">
        <f t="shared" si="3"/>
        <v>1071365</v>
      </c>
    </row>
    <row r="29" spans="1:4" x14ac:dyDescent="0.3">
      <c r="A29" s="2" t="s">
        <v>36</v>
      </c>
      <c r="B29" s="13">
        <f>732+58257+251</f>
        <v>59240</v>
      </c>
      <c r="C29" s="13"/>
      <c r="D29" s="18">
        <f t="shared" si="3"/>
        <v>59240</v>
      </c>
    </row>
    <row r="30" spans="1:4" x14ac:dyDescent="0.3">
      <c r="A30" s="2" t="s">
        <v>37</v>
      </c>
      <c r="B30" s="13">
        <v>15</v>
      </c>
      <c r="C30" s="13"/>
      <c r="D30" s="18">
        <f t="shared" si="3"/>
        <v>15</v>
      </c>
    </row>
    <row r="31" spans="1:4" x14ac:dyDescent="0.3">
      <c r="A31" s="2" t="s">
        <v>50</v>
      </c>
      <c r="B31" s="13">
        <v>23938</v>
      </c>
      <c r="C31" s="13"/>
      <c r="D31" s="18">
        <f t="shared" si="3"/>
        <v>23938</v>
      </c>
    </row>
    <row r="32" spans="1:4" x14ac:dyDescent="0.3">
      <c r="A32" s="2" t="s">
        <v>38</v>
      </c>
      <c r="B32" s="13">
        <v>13473</v>
      </c>
      <c r="C32" s="13"/>
      <c r="D32" s="18">
        <f t="shared" si="3"/>
        <v>13473</v>
      </c>
    </row>
    <row r="33" spans="1:4" x14ac:dyDescent="0.3">
      <c r="A33" s="2" t="s">
        <v>39</v>
      </c>
      <c r="B33" s="13">
        <v>136551</v>
      </c>
      <c r="C33" s="13"/>
      <c r="D33" s="18">
        <f t="shared" si="3"/>
        <v>136551</v>
      </c>
    </row>
    <row r="34" spans="1:4" x14ac:dyDescent="0.3">
      <c r="A34" s="2" t="s">
        <v>40</v>
      </c>
      <c r="B34" s="13">
        <v>25987</v>
      </c>
      <c r="C34" s="13"/>
      <c r="D34" s="18">
        <f t="shared" si="3"/>
        <v>25987</v>
      </c>
    </row>
    <row r="35" spans="1:4" x14ac:dyDescent="0.3">
      <c r="A35" s="2" t="s">
        <v>41</v>
      </c>
      <c r="B35" s="13">
        <f>17+15+207742</f>
        <v>207774</v>
      </c>
      <c r="C35" s="13"/>
      <c r="D35" s="18">
        <f t="shared" si="3"/>
        <v>207774</v>
      </c>
    </row>
    <row r="36" spans="1:4" x14ac:dyDescent="0.3">
      <c r="A36" s="2" t="s">
        <v>42</v>
      </c>
      <c r="B36" s="13">
        <v>435490</v>
      </c>
      <c r="C36" s="13"/>
      <c r="D36" s="18">
        <f t="shared" si="3"/>
        <v>435490</v>
      </c>
    </row>
    <row r="37" spans="1:4" x14ac:dyDescent="0.3">
      <c r="A37" s="2" t="s">
        <v>43</v>
      </c>
      <c r="B37" s="13">
        <v>27713</v>
      </c>
      <c r="C37" s="13"/>
      <c r="D37" s="18">
        <f t="shared" si="3"/>
        <v>27713</v>
      </c>
    </row>
    <row r="38" spans="1:4" x14ac:dyDescent="0.3">
      <c r="A38" s="2" t="s">
        <v>51</v>
      </c>
      <c r="B38" s="13">
        <v>320</v>
      </c>
      <c r="C38" s="12">
        <f t="shared" ref="C38:C40" si="4">B38</f>
        <v>320</v>
      </c>
      <c r="D38" s="18">
        <f t="shared" si="3"/>
        <v>0</v>
      </c>
    </row>
    <row r="39" spans="1:4" x14ac:dyDescent="0.3">
      <c r="A39" s="2" t="s">
        <v>44</v>
      </c>
      <c r="B39" s="13">
        <v>65805</v>
      </c>
      <c r="C39" s="12">
        <f t="shared" si="4"/>
        <v>65805</v>
      </c>
      <c r="D39" s="18">
        <f t="shared" si="3"/>
        <v>0</v>
      </c>
    </row>
    <row r="40" spans="1:4" x14ac:dyDescent="0.3">
      <c r="A40" s="2" t="s">
        <v>45</v>
      </c>
      <c r="B40" s="13">
        <v>184413</v>
      </c>
      <c r="C40" s="12">
        <f t="shared" si="4"/>
        <v>184413</v>
      </c>
      <c r="D40" s="18">
        <f t="shared" si="3"/>
        <v>0</v>
      </c>
    </row>
    <row r="41" spans="1:4" x14ac:dyDescent="0.3">
      <c r="A41" s="2" t="s">
        <v>46</v>
      </c>
      <c r="B41" s="13">
        <v>15038</v>
      </c>
      <c r="C41" s="13">
        <f>B41</f>
        <v>15038</v>
      </c>
      <c r="D41" s="18">
        <f t="shared" si="3"/>
        <v>0</v>
      </c>
    </row>
    <row r="42" spans="1:4" x14ac:dyDescent="0.3">
      <c r="A42" s="2" t="s">
        <v>47</v>
      </c>
      <c r="B42" s="13">
        <v>66144</v>
      </c>
      <c r="C42" s="12"/>
      <c r="D42" s="18">
        <f t="shared" si="3"/>
        <v>66144</v>
      </c>
    </row>
    <row r="43" spans="1:4" x14ac:dyDescent="0.3">
      <c r="A43" s="2" t="s">
        <v>48</v>
      </c>
      <c r="B43" s="13">
        <f>21097+376754</f>
        <v>397851</v>
      </c>
      <c r="C43" s="12">
        <f t="shared" ref="C42:C48" si="5">B43</f>
        <v>397851</v>
      </c>
      <c r="D43" s="13"/>
    </row>
    <row r="44" spans="1:4" x14ac:dyDescent="0.3">
      <c r="A44" s="2" t="s">
        <v>49</v>
      </c>
      <c r="B44" s="13">
        <v>4907</v>
      </c>
      <c r="C44" s="12">
        <f t="shared" si="5"/>
        <v>4907</v>
      </c>
      <c r="D44" s="13"/>
    </row>
    <row r="45" spans="1:4" x14ac:dyDescent="0.3">
      <c r="A45" s="2" t="s">
        <v>52</v>
      </c>
      <c r="B45" s="13">
        <v>1034133</v>
      </c>
      <c r="C45" s="13">
        <f t="shared" si="5"/>
        <v>1034133</v>
      </c>
      <c r="D45" s="13"/>
    </row>
    <row r="46" spans="1:4" x14ac:dyDescent="0.3">
      <c r="A46" s="2" t="s">
        <v>53</v>
      </c>
      <c r="B46" s="13">
        <v>225000</v>
      </c>
      <c r="C46" s="13">
        <f t="shared" si="5"/>
        <v>225000</v>
      </c>
      <c r="D46" s="13"/>
    </row>
    <row r="47" spans="1:4" x14ac:dyDescent="0.3">
      <c r="A47" s="2" t="s">
        <v>54</v>
      </c>
      <c r="B47" s="13">
        <v>47573</v>
      </c>
      <c r="C47" s="13">
        <f t="shared" si="5"/>
        <v>47573</v>
      </c>
      <c r="D47" s="13"/>
    </row>
    <row r="48" spans="1:4" x14ac:dyDescent="0.3">
      <c r="A48" s="1" t="s">
        <v>55</v>
      </c>
      <c r="B48" s="14">
        <v>167990</v>
      </c>
      <c r="C48" s="14">
        <f t="shared" si="5"/>
        <v>167990</v>
      </c>
      <c r="D48" s="18"/>
    </row>
    <row r="49" spans="1:4" x14ac:dyDescent="0.3">
      <c r="A49" s="1"/>
      <c r="B49" s="15"/>
      <c r="C49" s="14"/>
      <c r="D49" s="18"/>
    </row>
    <row r="50" spans="1:4" x14ac:dyDescent="0.3">
      <c r="A50" s="1"/>
      <c r="B50" s="15"/>
      <c r="C50" s="15"/>
      <c r="D50" s="18"/>
    </row>
    <row r="51" spans="1:4" x14ac:dyDescent="0.3">
      <c r="A51" s="2"/>
      <c r="B51" s="13"/>
      <c r="C51" s="13"/>
      <c r="D51" s="13"/>
    </row>
    <row r="52" spans="1:4" x14ac:dyDescent="0.3">
      <c r="A52" s="2"/>
      <c r="B52" s="13"/>
      <c r="C52" s="13"/>
      <c r="D52" s="13"/>
    </row>
    <row r="53" spans="1:4" x14ac:dyDescent="0.3">
      <c r="A53" s="2"/>
      <c r="B53" s="13"/>
      <c r="C53" s="13"/>
      <c r="D53" s="13"/>
    </row>
    <row r="54" spans="1:4" x14ac:dyDescent="0.3">
      <c r="A54" s="2"/>
      <c r="B54" s="13"/>
      <c r="C54" s="13"/>
      <c r="D54" s="13"/>
    </row>
    <row r="55" spans="1:4" x14ac:dyDescent="0.3">
      <c r="A55" s="2"/>
      <c r="B55" s="13"/>
      <c r="C55" s="13"/>
      <c r="D55" s="13"/>
    </row>
    <row r="56" spans="1:4" x14ac:dyDescent="0.3">
      <c r="A56" s="2"/>
      <c r="B56" s="13"/>
      <c r="C56" s="13"/>
      <c r="D56" s="13"/>
    </row>
    <row r="57" spans="1:4" x14ac:dyDescent="0.3">
      <c r="A57" s="2"/>
      <c r="B57" s="13"/>
      <c r="C57" s="13"/>
      <c r="D57" s="13"/>
    </row>
    <row r="58" spans="1:4" x14ac:dyDescent="0.3">
      <c r="A58" s="2"/>
      <c r="B58" s="13"/>
      <c r="C58" s="13"/>
      <c r="D58" s="13"/>
    </row>
    <row r="59" spans="1:4" x14ac:dyDescent="0.3">
      <c r="A59" s="2"/>
      <c r="B59" s="13"/>
      <c r="C59" s="13"/>
      <c r="D59" s="13"/>
    </row>
    <row r="60" spans="1:4" x14ac:dyDescent="0.3">
      <c r="A60" s="2"/>
      <c r="B60" s="13"/>
      <c r="C60" s="13"/>
      <c r="D60" s="13"/>
    </row>
    <row r="61" spans="1:4" x14ac:dyDescent="0.3">
      <c r="A61" s="2"/>
      <c r="B61" s="13">
        <f>SUM(B2:B60)</f>
        <v>7872053</v>
      </c>
      <c r="C61" s="13">
        <f>SUM(C2:C60)</f>
        <v>2638509</v>
      </c>
      <c r="D61" s="13">
        <f>SUM(D2:D60)</f>
        <v>5233544</v>
      </c>
    </row>
    <row r="71" spans="1:4" x14ac:dyDescent="0.3">
      <c r="A71" s="3"/>
      <c r="B71" s="19"/>
      <c r="C71" s="19"/>
      <c r="D71" s="20"/>
    </row>
    <row r="72" spans="1:4" x14ac:dyDescent="0.3">
      <c r="A72" s="3"/>
      <c r="B72" s="21"/>
      <c r="C72" s="19"/>
      <c r="D72" s="20"/>
    </row>
    <row r="73" spans="1:4" x14ac:dyDescent="0.3">
      <c r="A73" s="3"/>
      <c r="B73" s="21"/>
      <c r="C73" s="21"/>
      <c r="D73" s="20"/>
    </row>
    <row r="94" spans="1:4" x14ac:dyDescent="0.3">
      <c r="A94" s="3"/>
      <c r="B94" s="19"/>
      <c r="C94" s="19"/>
      <c r="D94" s="20"/>
    </row>
    <row r="95" spans="1:4" x14ac:dyDescent="0.3">
      <c r="A95" s="3"/>
      <c r="B95" s="21"/>
      <c r="C95" s="19"/>
      <c r="D95" s="20"/>
    </row>
    <row r="96" spans="1:4" x14ac:dyDescent="0.3">
      <c r="A96" s="3"/>
      <c r="B96" s="21"/>
      <c r="C96" s="21"/>
      <c r="D96" s="20"/>
    </row>
    <row r="117" spans="1:4" x14ac:dyDescent="0.3">
      <c r="A117" s="3"/>
      <c r="B117" s="19"/>
      <c r="C117" s="19"/>
      <c r="D117" s="20"/>
    </row>
    <row r="118" spans="1:4" x14ac:dyDescent="0.3">
      <c r="A118" s="3"/>
      <c r="B118" s="21"/>
      <c r="C118" s="19"/>
      <c r="D118" s="20"/>
    </row>
    <row r="119" spans="1:4" x14ac:dyDescent="0.3">
      <c r="A119" s="3"/>
      <c r="B119" s="21"/>
      <c r="C119" s="21"/>
      <c r="D119" s="20"/>
    </row>
    <row r="140" spans="1:4" x14ac:dyDescent="0.3">
      <c r="A140" s="3"/>
      <c r="B140" s="19"/>
      <c r="C140" s="19"/>
      <c r="D140" s="20"/>
    </row>
    <row r="141" spans="1:4" x14ac:dyDescent="0.3">
      <c r="A141" s="3"/>
      <c r="B141" s="21"/>
      <c r="C141" s="19"/>
      <c r="D141" s="20"/>
    </row>
    <row r="142" spans="1:4" x14ac:dyDescent="0.3">
      <c r="A142" s="3"/>
      <c r="B142" s="21"/>
      <c r="C142" s="21"/>
      <c r="D142" s="20"/>
    </row>
    <row r="163" spans="1:4" x14ac:dyDescent="0.3">
      <c r="A163" s="3"/>
      <c r="B163" s="19"/>
      <c r="C163" s="19"/>
      <c r="D163" s="20"/>
    </row>
    <row r="164" spans="1:4" x14ac:dyDescent="0.3">
      <c r="A164" s="3"/>
      <c r="B164" s="21"/>
      <c r="C164" s="19"/>
      <c r="D164" s="20"/>
    </row>
    <row r="165" spans="1:4" x14ac:dyDescent="0.3">
      <c r="A165" s="3"/>
      <c r="B165" s="21"/>
      <c r="C165" s="21"/>
      <c r="D165" s="20"/>
    </row>
    <row r="186" spans="1:4" x14ac:dyDescent="0.3">
      <c r="A186" s="3"/>
      <c r="B186" s="19"/>
      <c r="C186" s="19"/>
      <c r="D186" s="20"/>
    </row>
    <row r="187" spans="1:4" x14ac:dyDescent="0.3">
      <c r="A187" s="3"/>
      <c r="B187" s="21"/>
      <c r="C187" s="19"/>
      <c r="D187" s="20"/>
    </row>
    <row r="188" spans="1:4" x14ac:dyDescent="0.3">
      <c r="A188" s="3"/>
      <c r="B188" s="21"/>
      <c r="C188" s="21"/>
      <c r="D188" s="20"/>
    </row>
    <row r="209" spans="1:4" x14ac:dyDescent="0.3">
      <c r="A209" s="3"/>
      <c r="B209" s="19"/>
      <c r="C209" s="19"/>
      <c r="D209" s="20"/>
    </row>
    <row r="210" spans="1:4" x14ac:dyDescent="0.3">
      <c r="A210" s="3"/>
      <c r="B210" s="21"/>
      <c r="C210" s="19"/>
      <c r="D210" s="20"/>
    </row>
    <row r="211" spans="1:4" x14ac:dyDescent="0.3">
      <c r="A211" s="3"/>
      <c r="B211" s="21"/>
      <c r="C211" s="21"/>
      <c r="D211" s="20"/>
    </row>
    <row r="232" spans="1:4" x14ac:dyDescent="0.3">
      <c r="A232" s="3"/>
      <c r="B232" s="19"/>
      <c r="C232" s="19"/>
      <c r="D232" s="20"/>
    </row>
    <row r="233" spans="1:4" x14ac:dyDescent="0.3">
      <c r="A233" s="3"/>
      <c r="B233" s="21"/>
      <c r="C233" s="19"/>
      <c r="D233" s="20"/>
    </row>
    <row r="234" spans="1:4" x14ac:dyDescent="0.3">
      <c r="A234" s="3"/>
      <c r="B234" s="21"/>
      <c r="C234" s="21"/>
      <c r="D234" s="20"/>
    </row>
    <row r="255" spans="1:4" x14ac:dyDescent="0.3">
      <c r="A255" s="3"/>
      <c r="B255" s="19"/>
      <c r="C255" s="19"/>
      <c r="D255" s="20"/>
    </row>
    <row r="256" spans="1:4" x14ac:dyDescent="0.3">
      <c r="A256" s="3"/>
      <c r="B256" s="21"/>
      <c r="C256" s="19"/>
      <c r="D256" s="20"/>
    </row>
    <row r="257" spans="1:4" x14ac:dyDescent="0.3">
      <c r="A257" s="3"/>
      <c r="B257" s="21"/>
      <c r="C257" s="21"/>
      <c r="D257" s="2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CD0B17-315D-48CE-B4F5-52383421A35D}"/>
</file>

<file path=customXml/itemProps2.xml><?xml version="1.0" encoding="utf-8"?>
<ds:datastoreItem xmlns:ds="http://schemas.openxmlformats.org/officeDocument/2006/customXml" ds:itemID="{9336B9E8-F360-4AF8-AA04-382419F44F8E}"/>
</file>

<file path=customXml/itemProps3.xml><?xml version="1.0" encoding="utf-8"?>
<ds:datastoreItem xmlns:ds="http://schemas.openxmlformats.org/officeDocument/2006/customXml" ds:itemID="{312D7D4F-76CE-4336-8429-6B558A9F7B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2024-05-02T20:29:53Z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